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1. 未完成\2025年公房减免\关于统计2025年度面向全校开放使用的贵重仪器设备信息及规章制度的通知\附件\附件2. 2025年面向全校开放使用的实验室贵重仪器设备信息汇总表\"/>
    </mc:Choice>
  </mc:AlternateContent>
  <xr:revisionPtr revIDLastSave="0" documentId="13_ncr:1_{4EE82C89-AAE1-436A-8AB2-9A5A6857CA9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0" i="1" l="1"/>
  <c r="L4" i="1"/>
  <c r="L19" i="1"/>
  <c r="L20" i="1"/>
  <c r="L22" i="1"/>
  <c r="L26" i="1"/>
  <c r="K27" i="1"/>
  <c r="L27" i="1"/>
</calcChain>
</file>

<file path=xl/sharedStrings.xml><?xml version="1.0" encoding="utf-8"?>
<sst xmlns="http://schemas.openxmlformats.org/spreadsheetml/2006/main" count="234" uniqueCount="137">
  <si>
    <t>单位名称</t>
  </si>
  <si>
    <t>建筑与土木工程学院</t>
  </si>
  <si>
    <t>经办人</t>
  </si>
  <si>
    <t>吴晓雯</t>
  </si>
  <si>
    <t>经办人联系电话</t>
  </si>
  <si>
    <t>若属于对校外共享收费，需填写此栏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</si>
  <si>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</si>
  <si>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</si>
  <si>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</si>
  <si>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</si>
  <si>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</si>
  <si>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</si>
  <si>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</si>
  <si>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</si>
  <si>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</si>
  <si>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 xml:space="preserve">仪器使用面积（平方米）
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</si>
  <si>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</si>
  <si>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</si>
  <si>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</si>
  <si>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</si>
  <si>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项目名称及单项金额（元）</t>
  </si>
  <si>
    <t>仪器对外共享总金额（元）</t>
  </si>
  <si>
    <t>单梁起重机</t>
  </si>
  <si>
    <t>10T</t>
  </si>
  <si>
    <t>厦门昇源起重机械有限公司</t>
  </si>
  <si>
    <t>思明校区西山结构实验室</t>
  </si>
  <si>
    <t>许志旭</t>
  </si>
  <si>
    <t>否</t>
  </si>
  <si>
    <t>微机控制电液伺服压力试验机</t>
  </si>
  <si>
    <t>YAW-8000</t>
  </si>
  <si>
    <t>长春新试验机有限责任公司</t>
  </si>
  <si>
    <t>Y88-102</t>
  </si>
  <si>
    <t>是</t>
  </si>
  <si>
    <t>建筑结构加载试验系统</t>
  </si>
  <si>
    <t>JAW-2000/2</t>
  </si>
  <si>
    <t>杭州邦威机电控制工程有限公司</t>
  </si>
  <si>
    <t>陈兰英</t>
  </si>
  <si>
    <t>反力钢架</t>
  </si>
  <si>
    <t>JE-2000K</t>
  </si>
  <si>
    <t>微机电液伺服万能试验机</t>
  </si>
  <si>
    <t>2000KN</t>
  </si>
  <si>
    <t>上海华龙测试仪器股份有限公司</t>
  </si>
  <si>
    <t>震动受力模拟系统</t>
  </si>
  <si>
    <t>*</t>
  </si>
  <si>
    <t>无</t>
  </si>
  <si>
    <t>陈兰英 许志旭</t>
  </si>
  <si>
    <t xml:space="preserve">    2183282   13960962476</t>
  </si>
  <si>
    <t>微机控制电子万能试验机</t>
  </si>
  <si>
    <t>CMT5305</t>
  </si>
  <si>
    <t>美特斯工业系统（中国）有限公司</t>
  </si>
  <si>
    <t>思明校区曾呈奎楼102室</t>
  </si>
  <si>
    <t>76.68</t>
  </si>
  <si>
    <t>142.21</t>
  </si>
  <si>
    <t>李彦豪</t>
  </si>
  <si>
    <t>100KN微机控制电子万能试验机</t>
  </si>
  <si>
    <t>CMT5105</t>
  </si>
  <si>
    <t>1707798G</t>
  </si>
  <si>
    <t>300KN微机控制电子万能试验机</t>
  </si>
  <si>
    <t>CMT5305-D</t>
  </si>
  <si>
    <t>多尺度二维多尺度电子散斑干涉仪</t>
  </si>
  <si>
    <t>1807544G</t>
  </si>
  <si>
    <t>北京睿拓时代科技有限公司</t>
  </si>
  <si>
    <t>三维扫描仪</t>
  </si>
  <si>
    <t>P40</t>
  </si>
  <si>
    <t>莱卡</t>
  </si>
  <si>
    <t>思明校区曾呈奎楼106室</t>
  </si>
  <si>
    <t>179.87</t>
  </si>
  <si>
    <t>333.58</t>
  </si>
  <si>
    <t>饶金通</t>
  </si>
  <si>
    <t>机器人加工系统</t>
  </si>
  <si>
    <t>Kuka KR60-3</t>
  </si>
  <si>
    <t>库卡机器人（上海）有限公司</t>
  </si>
  <si>
    <t>思明校区曾呈奎楼115室</t>
  </si>
  <si>
    <t>92.9</t>
  </si>
  <si>
    <t>172.29</t>
  </si>
  <si>
    <t>凌亦欣</t>
  </si>
  <si>
    <t>KR10</t>
  </si>
  <si>
    <t>PXI数据采集系统</t>
  </si>
  <si>
    <t>上海NI公司</t>
  </si>
  <si>
    <t>16CFD10</t>
  </si>
  <si>
    <t>思明校区曾呈奎楼116室</t>
  </si>
  <si>
    <t>45.7</t>
  </si>
  <si>
    <t>84.75</t>
  </si>
  <si>
    <t>激光多普勒测振系统</t>
  </si>
  <si>
    <t>LV-SO1</t>
  </si>
  <si>
    <t>宁波舜宇智能科技有限公司</t>
  </si>
  <si>
    <t>光弹仪</t>
  </si>
  <si>
    <t>LF/Z-2</t>
  </si>
  <si>
    <t>美国威势科技公司</t>
  </si>
  <si>
    <t>应县木塔模型</t>
  </si>
  <si>
    <t>山西朔州市乙斑古建文化公司</t>
  </si>
  <si>
    <t>思明校区曾呈奎楼大厅</t>
  </si>
  <si>
    <t>大厅无实验室面积</t>
  </si>
  <si>
    <t>林跃华</t>
  </si>
  <si>
    <t>徕卡测量系统有限公司</t>
  </si>
  <si>
    <t>思明校区曾呈奎楼322-323室</t>
  </si>
  <si>
    <t>是/是/否</t>
    <phoneticPr fontId="2" type="noConversion"/>
  </si>
  <si>
    <t>是/否/否</t>
    <phoneticPr fontId="2" type="noConversion"/>
  </si>
  <si>
    <t>1305068G</t>
    <phoneticPr fontId="2" type="noConversion"/>
  </si>
  <si>
    <t>1303129G</t>
    <phoneticPr fontId="2" type="noConversion"/>
  </si>
  <si>
    <t>1309182G</t>
    <phoneticPr fontId="2" type="noConversion"/>
  </si>
  <si>
    <t>1309183G</t>
    <phoneticPr fontId="2" type="noConversion"/>
  </si>
  <si>
    <t>是/是/是</t>
    <phoneticPr fontId="2" type="noConversion"/>
  </si>
  <si>
    <t>1309186G</t>
    <phoneticPr fontId="2" type="noConversion"/>
  </si>
  <si>
    <t>1401911G</t>
    <phoneticPr fontId="2" type="noConversion"/>
  </si>
  <si>
    <t>1610124G</t>
    <phoneticPr fontId="2" type="noConversion"/>
  </si>
  <si>
    <t>1707796G</t>
    <phoneticPr fontId="2" type="noConversion"/>
  </si>
  <si>
    <t>1707797G</t>
    <phoneticPr fontId="2" type="noConversion"/>
  </si>
  <si>
    <t>1715560G</t>
    <phoneticPr fontId="2" type="noConversion"/>
  </si>
  <si>
    <t>1715561G</t>
    <phoneticPr fontId="2" type="noConversion"/>
  </si>
  <si>
    <t>1707799G</t>
    <phoneticPr fontId="2" type="noConversion"/>
  </si>
  <si>
    <t>1707800G</t>
    <phoneticPr fontId="2" type="noConversion"/>
  </si>
  <si>
    <t>1807544G</t>
    <phoneticPr fontId="2" type="noConversion"/>
  </si>
  <si>
    <t>1703364G</t>
    <phoneticPr fontId="2" type="noConversion"/>
  </si>
  <si>
    <t>S1907391</t>
    <phoneticPr fontId="2" type="noConversion"/>
  </si>
  <si>
    <t>S2013675</t>
    <phoneticPr fontId="2" type="noConversion"/>
  </si>
  <si>
    <t>1305070G</t>
    <phoneticPr fontId="2" type="noConversion"/>
  </si>
  <si>
    <t>1705861G</t>
    <phoneticPr fontId="2" type="noConversion"/>
  </si>
  <si>
    <t>是否安装智能终端</t>
    <phoneticPr fontId="2" type="noConversion"/>
  </si>
  <si>
    <t>1801700G</t>
    <phoneticPr fontId="2" type="noConversion"/>
  </si>
  <si>
    <t>1612803G</t>
    <phoneticPr fontId="2" type="noConversion"/>
  </si>
  <si>
    <t>S2303907</t>
    <phoneticPr fontId="2" type="noConversion"/>
  </si>
  <si>
    <r>
      <rPr>
        <sz val="16"/>
        <color indexed="63"/>
        <rFont val="Arial"/>
        <family val="2"/>
      </rPr>
      <t>BLK360</t>
    </r>
  </si>
  <si>
    <t>思明校区西山结构实验室</t>
    <phoneticPr fontId="2" type="noConversion"/>
  </si>
  <si>
    <t>思明校区曾呈奎楼102室</t>
    <phoneticPr fontId="2" type="noConversion"/>
  </si>
  <si>
    <t>开放状态
(是否绑定校级系统/是否设置计费规则/是否已开放收费)</t>
    <phoneticPr fontId="2" type="noConversion"/>
  </si>
  <si>
    <t>2024核查后减免面积</t>
    <phoneticPr fontId="2" type="noConversion"/>
  </si>
  <si>
    <t>2025年减免面积</t>
    <phoneticPr fontId="2" type="noConversion"/>
  </si>
  <si>
    <t>2025年开放状态</t>
    <phoneticPr fontId="2" type="noConversion"/>
  </si>
  <si>
    <t>2025年情况</t>
    <phoneticPr fontId="2" type="noConversion"/>
  </si>
  <si>
    <t>保留</t>
    <phoneticPr fontId="10" type="noConversion"/>
  </si>
  <si>
    <t>修改</t>
    <phoneticPr fontId="10" type="noConversion"/>
  </si>
  <si>
    <t>删除</t>
    <phoneticPr fontId="10" type="noConversion"/>
  </si>
  <si>
    <t>新增</t>
    <phoneticPr fontId="10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</si>
  <si>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2" type="noConversion"/>
  </si>
  <si>
    <t>备注</t>
    <phoneticPr fontId="2" type="noConversion"/>
  </si>
  <si>
    <t>2025年面向全校开放使用的实验室贵重仪器设备信息汇总表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</si>
</sst>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sz val="16"/>
      <color indexed="63"/>
      <name val="Arial"/>
      <family val="2"/>
    </font>
    <font>
      <sz val="16"/>
      <name val="宋体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16"/>
      <color indexed="8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6"/>
      <color rgb="FFFF0000"/>
      <name val="宋体"/>
      <family val="3"/>
      <charset val="134"/>
    </font>
    <font>
      <sz val="16"/>
      <color rgb="FFFF0000"/>
      <name val="宋体"/>
      <family val="3"/>
      <charset val="134"/>
      <scheme val="minor"/>
    </font>
    <font>
      <b/>
      <sz val="16"/>
      <color rgb="FFFF0000"/>
      <name val="宋体"/>
      <family val="3"/>
      <charset val="134"/>
    </font>
    <font>
      <sz val="16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>
      <alignment vertical="center"/>
    </xf>
    <xf numFmtId="0" fontId="13" fillId="0" borderId="0">
      <alignment vertical="center"/>
    </xf>
  </cellStyleXfs>
  <cellXfs count="76">
    <xf numFmtId="0" fontId="0" fillId="0" borderId="0" xfId="0"/>
    <xf numFmtId="0" fontId="14" fillId="0" borderId="0" xfId="0" applyFont="1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15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8" fillId="0" borderId="0" xfId="2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wrapText="1"/>
    </xf>
    <xf numFmtId="0" fontId="18" fillId="0" borderId="0" xfId="0" applyFont="1" applyFill="1" applyBorder="1" applyAlignment="1">
      <alignment vertical="center"/>
    </xf>
    <xf numFmtId="0" fontId="18" fillId="0" borderId="0" xfId="1" applyFont="1" applyFill="1" applyBorder="1" applyAlignment="1">
      <alignment vertical="center"/>
    </xf>
    <xf numFmtId="2" fontId="18" fillId="0" borderId="0" xfId="1" applyNumberFormat="1" applyFont="1" applyFill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 wrapText="1"/>
    </xf>
    <xf numFmtId="0" fontId="17" fillId="0" borderId="0" xfId="0" applyFont="1" applyBorder="1"/>
    <xf numFmtId="0" fontId="5" fillId="0" borderId="0" xfId="0" applyFont="1" applyBorder="1"/>
    <xf numFmtId="0" fontId="1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0" fillId="0" borderId="0" xfId="0" applyFill="1"/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1" xfId="0" applyBorder="1"/>
    <xf numFmtId="0" fontId="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17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1" fillId="0" borderId="0" xfId="0" applyFont="1"/>
    <xf numFmtId="2" fontId="5" fillId="0" borderId="3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3">
    <cellStyle name="常规" xfId="0" builtinId="0"/>
    <cellStyle name="常规 10 2 4" xfId="1" xr:uid="{00000000-0005-0000-0000-000001000000}"/>
    <cellStyle name="常规 2 7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8"/>
  <sheetViews>
    <sheetView tabSelected="1" topLeftCell="H1" zoomScaleNormal="100" workbookViewId="0">
      <selection activeCell="W4" sqref="W4"/>
    </sheetView>
  </sheetViews>
  <sheetFormatPr defaultColWidth="8.625" defaultRowHeight="20.25" x14ac:dyDescent="0.25"/>
  <cols>
    <col min="1" max="1" width="8.625" style="3" customWidth="1"/>
    <col min="2" max="2" width="22.875" customWidth="1"/>
    <col min="3" max="3" width="12.875" hidden="1" customWidth="1"/>
    <col min="4" max="4" width="16.125" customWidth="1"/>
    <col min="5" max="5" width="15" customWidth="1"/>
    <col min="6" max="6" width="11.875" customWidth="1"/>
    <col min="7" max="7" width="15.375" customWidth="1"/>
    <col min="8" max="8" width="15.875" customWidth="1"/>
    <col min="9" max="9" width="21.5" customWidth="1"/>
    <col min="10" max="10" width="18.75" customWidth="1"/>
    <col min="11" max="11" width="15.25" style="3" customWidth="1"/>
    <col min="12" max="12" width="23.75" customWidth="1"/>
    <col min="13" max="13" width="10.5" customWidth="1"/>
    <col min="14" max="14" width="12.5" customWidth="1"/>
    <col min="15" max="15" width="12.125" customWidth="1"/>
    <col min="16" max="16" width="10.375" customWidth="1"/>
    <col min="17" max="17" width="16.75" customWidth="1"/>
    <col min="18" max="19" width="15.625" style="43" customWidth="1"/>
    <col min="20" max="20" width="10.25" customWidth="1"/>
    <col min="21" max="21" width="9.375" customWidth="1"/>
    <col min="22" max="22" width="9" customWidth="1"/>
    <col min="23" max="23" width="8.625" style="49"/>
    <col min="31" max="31" width="19" customWidth="1"/>
  </cols>
  <sheetData>
    <row r="1" spans="1:24" ht="39.75" customHeight="1" x14ac:dyDescent="0.25">
      <c r="A1" s="70" t="s">
        <v>136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2"/>
      <c r="T1" s="2"/>
      <c r="U1" s="2"/>
      <c r="V1" s="2"/>
    </row>
    <row r="2" spans="1:24" ht="36" customHeight="1" x14ac:dyDescent="0.25">
      <c r="A2" s="72" t="s">
        <v>0</v>
      </c>
      <c r="B2" s="72"/>
      <c r="C2" s="72" t="s">
        <v>1</v>
      </c>
      <c r="D2" s="72"/>
      <c r="E2" s="72"/>
      <c r="F2" s="72"/>
      <c r="G2" s="72"/>
      <c r="H2" s="5" t="s">
        <v>2</v>
      </c>
      <c r="I2" s="5" t="s">
        <v>3</v>
      </c>
      <c r="J2" s="5"/>
      <c r="K2" s="6"/>
      <c r="L2" s="5" t="s">
        <v>4</v>
      </c>
      <c r="M2" s="73">
        <v>13799787883</v>
      </c>
      <c r="N2" s="74"/>
      <c r="O2" s="75"/>
      <c r="P2" s="73"/>
      <c r="Q2" s="74"/>
      <c r="R2" s="74"/>
      <c r="S2" s="74"/>
      <c r="T2" s="75"/>
      <c r="U2" s="59" t="s">
        <v>5</v>
      </c>
      <c r="V2" s="59"/>
      <c r="W2" s="50"/>
      <c r="X2" s="46"/>
    </row>
    <row r="3" spans="1:24" ht="192.75" customHeight="1" x14ac:dyDescent="0.15">
      <c r="A3" s="7" t="s">
        <v>6</v>
      </c>
      <c r="B3" s="7" t="s">
        <v>7</v>
      </c>
      <c r="C3" s="7" t="s">
        <v>8</v>
      </c>
      <c r="D3" s="7" t="s">
        <v>9</v>
      </c>
      <c r="E3" s="8" t="s">
        <v>10</v>
      </c>
      <c r="F3" s="8" t="s">
        <v>11</v>
      </c>
      <c r="G3" s="7" t="s">
        <v>12</v>
      </c>
      <c r="H3" s="7" t="s">
        <v>13</v>
      </c>
      <c r="I3" s="7" t="s">
        <v>14</v>
      </c>
      <c r="J3" s="54" t="s">
        <v>127</v>
      </c>
      <c r="K3" s="53" t="s">
        <v>126</v>
      </c>
      <c r="L3" s="52" t="s">
        <v>134</v>
      </c>
      <c r="M3" s="8" t="s">
        <v>15</v>
      </c>
      <c r="N3" s="8" t="s">
        <v>16</v>
      </c>
      <c r="O3" s="8" t="s">
        <v>17</v>
      </c>
      <c r="P3" s="7" t="s">
        <v>18</v>
      </c>
      <c r="Q3" s="7" t="s">
        <v>19</v>
      </c>
      <c r="R3" s="44" t="s">
        <v>125</v>
      </c>
      <c r="S3" s="55" t="s">
        <v>128</v>
      </c>
      <c r="T3" s="9" t="s">
        <v>118</v>
      </c>
      <c r="U3" s="10" t="s">
        <v>20</v>
      </c>
      <c r="V3" s="10" t="s">
        <v>21</v>
      </c>
      <c r="W3" s="48" t="s">
        <v>129</v>
      </c>
      <c r="X3" s="47" t="s">
        <v>135</v>
      </c>
    </row>
    <row r="4" spans="1:24" ht="40.5" customHeight="1" x14ac:dyDescent="0.25">
      <c r="A4" s="5">
        <v>1</v>
      </c>
      <c r="B4" s="11" t="s">
        <v>22</v>
      </c>
      <c r="C4" s="11" t="s">
        <v>23</v>
      </c>
      <c r="D4" s="11" t="s">
        <v>24</v>
      </c>
      <c r="E4" s="11">
        <v>110110</v>
      </c>
      <c r="F4" s="11">
        <v>2013.3</v>
      </c>
      <c r="G4" s="12">
        <v>12080163</v>
      </c>
      <c r="H4" s="12" t="s">
        <v>98</v>
      </c>
      <c r="I4" s="12" t="s">
        <v>25</v>
      </c>
      <c r="J4" s="41"/>
      <c r="K4" s="12">
        <v>40</v>
      </c>
      <c r="L4" s="62">
        <f>SUM(M4:M9)/N4*O4</f>
        <v>299</v>
      </c>
      <c r="M4" s="12">
        <v>80</v>
      </c>
      <c r="N4" s="67">
        <v>620</v>
      </c>
      <c r="O4" s="67">
        <v>620</v>
      </c>
      <c r="P4" s="11" t="s">
        <v>26</v>
      </c>
      <c r="Q4" s="11">
        <v>13960962476</v>
      </c>
      <c r="R4" s="11" t="s">
        <v>96</v>
      </c>
      <c r="S4" s="11"/>
      <c r="T4" s="12" t="s">
        <v>27</v>
      </c>
      <c r="U4" s="13"/>
      <c r="V4" s="13"/>
      <c r="W4" s="50"/>
      <c r="X4" s="46"/>
    </row>
    <row r="5" spans="1:24" ht="40.5" customHeight="1" x14ac:dyDescent="0.25">
      <c r="A5" s="5">
        <v>2</v>
      </c>
      <c r="B5" s="11" t="s">
        <v>28</v>
      </c>
      <c r="C5" s="11" t="s">
        <v>29</v>
      </c>
      <c r="D5" s="11" t="s">
        <v>30</v>
      </c>
      <c r="E5" s="11">
        <v>578000</v>
      </c>
      <c r="F5" s="11">
        <v>2013.1</v>
      </c>
      <c r="G5" s="12" t="s">
        <v>31</v>
      </c>
      <c r="H5" s="12" t="s">
        <v>99</v>
      </c>
      <c r="I5" s="41" t="s">
        <v>123</v>
      </c>
      <c r="J5" s="41"/>
      <c r="K5" s="12">
        <v>12.5</v>
      </c>
      <c r="L5" s="63"/>
      <c r="M5" s="12">
        <v>25</v>
      </c>
      <c r="N5" s="68"/>
      <c r="O5" s="68"/>
      <c r="P5" s="11" t="s">
        <v>26</v>
      </c>
      <c r="Q5" s="11">
        <v>13960962476</v>
      </c>
      <c r="R5" s="11" t="s">
        <v>96</v>
      </c>
      <c r="S5" s="11"/>
      <c r="T5" s="5" t="s">
        <v>32</v>
      </c>
      <c r="U5" s="13"/>
      <c r="V5" s="13"/>
      <c r="W5" s="50"/>
      <c r="X5" s="46"/>
    </row>
    <row r="6" spans="1:24" ht="40.5" customHeight="1" x14ac:dyDescent="0.25">
      <c r="A6" s="5">
        <v>3</v>
      </c>
      <c r="B6" s="11" t="s">
        <v>33</v>
      </c>
      <c r="C6" s="11" t="s">
        <v>34</v>
      </c>
      <c r="D6" s="11" t="s">
        <v>35</v>
      </c>
      <c r="E6" s="11">
        <v>329800</v>
      </c>
      <c r="F6" s="11">
        <v>2013.1</v>
      </c>
      <c r="G6" s="12">
        <v>12034</v>
      </c>
      <c r="H6" s="12" t="s">
        <v>100</v>
      </c>
      <c r="I6" s="12" t="s">
        <v>25</v>
      </c>
      <c r="J6" s="41"/>
      <c r="K6" s="12">
        <v>15.5</v>
      </c>
      <c r="L6" s="63"/>
      <c r="M6" s="12">
        <v>31</v>
      </c>
      <c r="N6" s="68"/>
      <c r="O6" s="68"/>
      <c r="P6" s="11" t="s">
        <v>36</v>
      </c>
      <c r="Q6" s="11">
        <v>2183282</v>
      </c>
      <c r="R6" s="11" t="s">
        <v>96</v>
      </c>
      <c r="S6" s="11"/>
      <c r="T6" s="12" t="s">
        <v>27</v>
      </c>
      <c r="U6" s="13"/>
      <c r="V6" s="13"/>
      <c r="W6" s="50"/>
      <c r="X6" s="46"/>
    </row>
    <row r="7" spans="1:24" ht="40.5" customHeight="1" x14ac:dyDescent="0.25">
      <c r="A7" s="5">
        <v>4</v>
      </c>
      <c r="B7" s="11" t="s">
        <v>37</v>
      </c>
      <c r="C7" s="11" t="s">
        <v>38</v>
      </c>
      <c r="D7" s="11" t="s">
        <v>35</v>
      </c>
      <c r="E7" s="11">
        <v>579000</v>
      </c>
      <c r="F7" s="11">
        <v>2013.1</v>
      </c>
      <c r="G7" s="12">
        <v>12034</v>
      </c>
      <c r="H7" s="12" t="s">
        <v>101</v>
      </c>
      <c r="I7" s="12" t="s">
        <v>25</v>
      </c>
      <c r="J7" s="41"/>
      <c r="K7" s="12">
        <v>53</v>
      </c>
      <c r="L7" s="63"/>
      <c r="M7" s="12">
        <v>53</v>
      </c>
      <c r="N7" s="68"/>
      <c r="O7" s="68"/>
      <c r="P7" s="11" t="s">
        <v>36</v>
      </c>
      <c r="Q7" s="11">
        <v>2183282</v>
      </c>
      <c r="R7" s="11" t="s">
        <v>102</v>
      </c>
      <c r="S7" s="11"/>
      <c r="T7" s="5" t="s">
        <v>32</v>
      </c>
      <c r="U7" s="13"/>
      <c r="V7" s="13"/>
      <c r="W7" s="50"/>
      <c r="X7" s="46"/>
    </row>
    <row r="8" spans="1:24" ht="40.5" customHeight="1" x14ac:dyDescent="0.25">
      <c r="A8" s="5">
        <v>5</v>
      </c>
      <c r="B8" s="11" t="s">
        <v>39</v>
      </c>
      <c r="C8" s="11" t="s">
        <v>40</v>
      </c>
      <c r="D8" s="11" t="s">
        <v>41</v>
      </c>
      <c r="E8" s="11">
        <v>210000</v>
      </c>
      <c r="F8" s="11">
        <v>2013.09</v>
      </c>
      <c r="G8" s="12">
        <v>12062</v>
      </c>
      <c r="H8" s="12" t="s">
        <v>103</v>
      </c>
      <c r="I8" s="12" t="s">
        <v>25</v>
      </c>
      <c r="J8" s="41"/>
      <c r="K8" s="12">
        <v>10</v>
      </c>
      <c r="L8" s="63"/>
      <c r="M8" s="12">
        <v>10</v>
      </c>
      <c r="N8" s="68"/>
      <c r="O8" s="68"/>
      <c r="P8" s="11" t="s">
        <v>26</v>
      </c>
      <c r="Q8" s="11">
        <v>13960962476</v>
      </c>
      <c r="R8" s="11" t="s">
        <v>102</v>
      </c>
      <c r="S8" s="11"/>
      <c r="T8" s="12" t="s">
        <v>27</v>
      </c>
      <c r="U8" s="13"/>
      <c r="V8" s="13"/>
      <c r="W8" s="50"/>
      <c r="X8" s="46"/>
    </row>
    <row r="9" spans="1:24" ht="40.5" customHeight="1" x14ac:dyDescent="0.25">
      <c r="A9" s="5">
        <v>6</v>
      </c>
      <c r="B9" s="11" t="s">
        <v>42</v>
      </c>
      <c r="C9" s="11" t="s">
        <v>43</v>
      </c>
      <c r="D9" s="11" t="s">
        <v>44</v>
      </c>
      <c r="E9" s="11">
        <v>3037082.44</v>
      </c>
      <c r="F9" s="11">
        <v>2013.12</v>
      </c>
      <c r="G9" s="12" t="s">
        <v>44</v>
      </c>
      <c r="H9" s="12" t="s">
        <v>104</v>
      </c>
      <c r="I9" s="12" t="s">
        <v>25</v>
      </c>
      <c r="J9" s="41"/>
      <c r="K9" s="12">
        <v>50</v>
      </c>
      <c r="L9" s="63"/>
      <c r="M9" s="12">
        <v>100</v>
      </c>
      <c r="N9" s="68"/>
      <c r="O9" s="68"/>
      <c r="P9" s="11" t="s">
        <v>45</v>
      </c>
      <c r="Q9" s="14" t="s">
        <v>46</v>
      </c>
      <c r="R9" s="11" t="s">
        <v>96</v>
      </c>
      <c r="S9" s="11"/>
      <c r="T9" s="5" t="s">
        <v>32</v>
      </c>
      <c r="U9" s="13"/>
      <c r="V9" s="13"/>
      <c r="W9" s="50"/>
      <c r="X9" s="46"/>
    </row>
    <row r="10" spans="1:24" ht="40.5" customHeight="1" x14ac:dyDescent="0.25">
      <c r="A10" s="5">
        <v>7</v>
      </c>
      <c r="B10" s="11" t="s">
        <v>47</v>
      </c>
      <c r="C10" s="15" t="s">
        <v>48</v>
      </c>
      <c r="D10" s="11" t="s">
        <v>49</v>
      </c>
      <c r="E10" s="16">
        <v>148000</v>
      </c>
      <c r="F10" s="15">
        <v>2016.11</v>
      </c>
      <c r="G10" s="17">
        <v>11611013</v>
      </c>
      <c r="H10" s="18" t="s">
        <v>105</v>
      </c>
      <c r="I10" s="41" t="s">
        <v>124</v>
      </c>
      <c r="J10" s="41"/>
      <c r="K10" s="19">
        <v>4.5</v>
      </c>
      <c r="L10" s="69">
        <f>SUM(M10:M18)/N10*O10</f>
        <v>113.13002086593636</v>
      </c>
      <c r="M10" s="12">
        <v>9</v>
      </c>
      <c r="N10" s="65" t="s">
        <v>51</v>
      </c>
      <c r="O10" s="65" t="s">
        <v>52</v>
      </c>
      <c r="P10" s="11" t="s">
        <v>53</v>
      </c>
      <c r="Q10" s="15">
        <v>13696999924</v>
      </c>
      <c r="R10" s="11" t="s">
        <v>96</v>
      </c>
      <c r="S10" s="11"/>
      <c r="T10" s="12" t="s">
        <v>27</v>
      </c>
      <c r="U10" s="13"/>
      <c r="V10" s="13"/>
      <c r="W10" s="50"/>
      <c r="X10" s="46"/>
    </row>
    <row r="11" spans="1:24" ht="40.5" customHeight="1" x14ac:dyDescent="0.25">
      <c r="A11" s="5">
        <v>8</v>
      </c>
      <c r="B11" s="11" t="s">
        <v>54</v>
      </c>
      <c r="C11" s="15" t="s">
        <v>55</v>
      </c>
      <c r="D11" s="11" t="s">
        <v>49</v>
      </c>
      <c r="E11" s="16">
        <v>125000</v>
      </c>
      <c r="F11" s="15">
        <v>2017.12</v>
      </c>
      <c r="G11" s="12">
        <v>11706064</v>
      </c>
      <c r="H11" s="18" t="s">
        <v>106</v>
      </c>
      <c r="I11" s="12" t="s">
        <v>50</v>
      </c>
      <c r="J11" s="41"/>
      <c r="K11" s="19">
        <v>6</v>
      </c>
      <c r="L11" s="58"/>
      <c r="M11" s="12">
        <v>6</v>
      </c>
      <c r="N11" s="63"/>
      <c r="O11" s="63"/>
      <c r="P11" s="11" t="s">
        <v>53</v>
      </c>
      <c r="Q11" s="15">
        <v>13696999924</v>
      </c>
      <c r="R11" s="11" t="s">
        <v>102</v>
      </c>
      <c r="S11" s="11"/>
      <c r="T11" s="12" t="s">
        <v>27</v>
      </c>
      <c r="U11" s="13"/>
      <c r="V11" s="13"/>
      <c r="W11" s="50"/>
      <c r="X11" s="46"/>
    </row>
    <row r="12" spans="1:24" ht="40.5" customHeight="1" x14ac:dyDescent="0.25">
      <c r="A12" s="5">
        <v>9</v>
      </c>
      <c r="B12" s="11" t="s">
        <v>54</v>
      </c>
      <c r="C12" s="15" t="s">
        <v>55</v>
      </c>
      <c r="D12" s="11" t="s">
        <v>49</v>
      </c>
      <c r="E12" s="16">
        <v>125000</v>
      </c>
      <c r="F12" s="15">
        <v>2017.12</v>
      </c>
      <c r="G12" s="12">
        <v>11706066</v>
      </c>
      <c r="H12" s="18" t="s">
        <v>107</v>
      </c>
      <c r="I12" s="12" t="s">
        <v>50</v>
      </c>
      <c r="J12" s="41"/>
      <c r="K12" s="19">
        <v>3</v>
      </c>
      <c r="L12" s="58"/>
      <c r="M12" s="12">
        <v>6</v>
      </c>
      <c r="N12" s="63"/>
      <c r="O12" s="63"/>
      <c r="P12" s="11" t="s">
        <v>53</v>
      </c>
      <c r="Q12" s="15">
        <v>13696999924</v>
      </c>
      <c r="R12" s="11" t="s">
        <v>96</v>
      </c>
      <c r="S12" s="11"/>
      <c r="T12" s="12" t="s">
        <v>27</v>
      </c>
      <c r="U12" s="13"/>
      <c r="V12" s="13"/>
      <c r="W12" s="50"/>
      <c r="X12" s="46"/>
    </row>
    <row r="13" spans="1:24" ht="40.5" customHeight="1" x14ac:dyDescent="0.25">
      <c r="A13" s="5">
        <v>10</v>
      </c>
      <c r="B13" s="11" t="s">
        <v>54</v>
      </c>
      <c r="C13" s="15" t="s">
        <v>55</v>
      </c>
      <c r="D13" s="11" t="s">
        <v>49</v>
      </c>
      <c r="E13" s="16">
        <v>125000</v>
      </c>
      <c r="F13" s="15">
        <v>2017.12</v>
      </c>
      <c r="G13" s="12">
        <v>11707016</v>
      </c>
      <c r="H13" s="18" t="s">
        <v>56</v>
      </c>
      <c r="I13" s="12" t="s">
        <v>50</v>
      </c>
      <c r="J13" s="41"/>
      <c r="K13" s="19">
        <v>3</v>
      </c>
      <c r="L13" s="58"/>
      <c r="M13" s="12">
        <v>6</v>
      </c>
      <c r="N13" s="63"/>
      <c r="O13" s="63"/>
      <c r="P13" s="11" t="s">
        <v>53</v>
      </c>
      <c r="Q13" s="15">
        <v>13696999924</v>
      </c>
      <c r="R13" s="11" t="s">
        <v>96</v>
      </c>
      <c r="S13" s="11"/>
      <c r="T13" s="12" t="s">
        <v>27</v>
      </c>
      <c r="U13" s="13"/>
      <c r="V13" s="13"/>
      <c r="W13" s="50"/>
      <c r="X13" s="46"/>
    </row>
    <row r="14" spans="1:24" ht="40.5" customHeight="1" x14ac:dyDescent="0.25">
      <c r="A14" s="5">
        <v>11</v>
      </c>
      <c r="B14" s="11" t="s">
        <v>54</v>
      </c>
      <c r="C14" s="15" t="s">
        <v>55</v>
      </c>
      <c r="D14" s="11" t="s">
        <v>49</v>
      </c>
      <c r="E14" s="16">
        <v>125000</v>
      </c>
      <c r="F14" s="15">
        <v>2017.12</v>
      </c>
      <c r="G14" s="5">
        <v>11711074</v>
      </c>
      <c r="H14" s="18" t="s">
        <v>108</v>
      </c>
      <c r="I14" s="12" t="s">
        <v>50</v>
      </c>
      <c r="J14" s="41"/>
      <c r="K14" s="19">
        <v>3</v>
      </c>
      <c r="L14" s="58"/>
      <c r="M14" s="12">
        <v>6</v>
      </c>
      <c r="N14" s="63"/>
      <c r="O14" s="63"/>
      <c r="P14" s="11" t="s">
        <v>53</v>
      </c>
      <c r="Q14" s="15">
        <v>13696999924</v>
      </c>
      <c r="R14" s="11" t="s">
        <v>96</v>
      </c>
      <c r="S14" s="11"/>
      <c r="T14" s="12" t="s">
        <v>27</v>
      </c>
      <c r="U14" s="13"/>
      <c r="V14" s="13"/>
      <c r="W14" s="50"/>
      <c r="X14" s="46"/>
    </row>
    <row r="15" spans="1:24" ht="40.5" customHeight="1" x14ac:dyDescent="0.25">
      <c r="A15" s="5">
        <v>12</v>
      </c>
      <c r="B15" s="11" t="s">
        <v>54</v>
      </c>
      <c r="C15" s="15" t="s">
        <v>55</v>
      </c>
      <c r="D15" s="11" t="s">
        <v>49</v>
      </c>
      <c r="E15" s="16">
        <v>125000</v>
      </c>
      <c r="F15" s="15">
        <v>2017.12</v>
      </c>
      <c r="G15" s="5">
        <v>11712004</v>
      </c>
      <c r="H15" s="18" t="s">
        <v>109</v>
      </c>
      <c r="I15" s="12" t="s">
        <v>50</v>
      </c>
      <c r="J15" s="41"/>
      <c r="K15" s="19">
        <v>6</v>
      </c>
      <c r="L15" s="58"/>
      <c r="M15" s="12">
        <v>6</v>
      </c>
      <c r="N15" s="63"/>
      <c r="O15" s="63"/>
      <c r="P15" s="11" t="s">
        <v>53</v>
      </c>
      <c r="Q15" s="15">
        <v>13696999924</v>
      </c>
      <c r="R15" s="11" t="s">
        <v>102</v>
      </c>
      <c r="S15" s="11"/>
      <c r="T15" s="12" t="s">
        <v>27</v>
      </c>
      <c r="U15" s="13"/>
      <c r="V15" s="13"/>
      <c r="W15" s="50"/>
      <c r="X15" s="46"/>
    </row>
    <row r="16" spans="1:24" ht="40.5" customHeight="1" x14ac:dyDescent="0.25">
      <c r="A16" s="5">
        <v>13</v>
      </c>
      <c r="B16" s="11" t="s">
        <v>57</v>
      </c>
      <c r="C16" s="15" t="s">
        <v>58</v>
      </c>
      <c r="D16" s="11" t="s">
        <v>49</v>
      </c>
      <c r="E16" s="16">
        <v>175000</v>
      </c>
      <c r="F16" s="15">
        <v>2017.12</v>
      </c>
      <c r="G16" s="5">
        <v>11707050</v>
      </c>
      <c r="H16" s="18" t="s">
        <v>110</v>
      </c>
      <c r="I16" s="12" t="s">
        <v>50</v>
      </c>
      <c r="J16" s="41"/>
      <c r="K16" s="19">
        <v>4.5</v>
      </c>
      <c r="L16" s="58"/>
      <c r="M16" s="12">
        <v>9</v>
      </c>
      <c r="N16" s="63"/>
      <c r="O16" s="63"/>
      <c r="P16" s="11" t="s">
        <v>53</v>
      </c>
      <c r="Q16" s="15">
        <v>13696999924</v>
      </c>
      <c r="R16" s="11" t="s">
        <v>96</v>
      </c>
      <c r="S16" s="11"/>
      <c r="T16" s="12" t="s">
        <v>27</v>
      </c>
      <c r="U16" s="13"/>
      <c r="V16" s="13"/>
      <c r="W16" s="50"/>
      <c r="X16" s="46"/>
    </row>
    <row r="17" spans="1:24" ht="40.5" customHeight="1" x14ac:dyDescent="0.25">
      <c r="A17" s="5">
        <v>14</v>
      </c>
      <c r="B17" s="11" t="s">
        <v>57</v>
      </c>
      <c r="C17" s="15" t="s">
        <v>58</v>
      </c>
      <c r="D17" s="11" t="s">
        <v>49</v>
      </c>
      <c r="E17" s="16">
        <v>175000</v>
      </c>
      <c r="F17" s="15">
        <v>2017.12</v>
      </c>
      <c r="G17" s="5">
        <v>11708007</v>
      </c>
      <c r="H17" s="18" t="s">
        <v>111</v>
      </c>
      <c r="I17" s="12" t="s">
        <v>50</v>
      </c>
      <c r="J17" s="41"/>
      <c r="K17" s="19">
        <v>4.5</v>
      </c>
      <c r="L17" s="58"/>
      <c r="M17" s="12">
        <v>9</v>
      </c>
      <c r="N17" s="63"/>
      <c r="O17" s="63"/>
      <c r="P17" s="11" t="s">
        <v>53</v>
      </c>
      <c r="Q17" s="15">
        <v>13696999924</v>
      </c>
      <c r="R17" s="11" t="s">
        <v>96</v>
      </c>
      <c r="S17" s="11"/>
      <c r="T17" s="12" t="s">
        <v>27</v>
      </c>
      <c r="U17" s="13"/>
      <c r="V17" s="13"/>
      <c r="W17" s="50"/>
      <c r="X17" s="46"/>
    </row>
    <row r="18" spans="1:24" ht="40.5" customHeight="1" x14ac:dyDescent="0.25">
      <c r="A18" s="5">
        <v>15</v>
      </c>
      <c r="B18" s="11" t="s">
        <v>59</v>
      </c>
      <c r="C18" s="15" t="s">
        <v>60</v>
      </c>
      <c r="D18" s="11" t="s">
        <v>61</v>
      </c>
      <c r="E18" s="16">
        <v>327306.39</v>
      </c>
      <c r="F18" s="15">
        <v>2018.7</v>
      </c>
      <c r="G18" s="5">
        <v>426063</v>
      </c>
      <c r="H18" s="18" t="s">
        <v>112</v>
      </c>
      <c r="I18" s="12" t="s">
        <v>50</v>
      </c>
      <c r="J18" s="41"/>
      <c r="K18" s="19">
        <v>2</v>
      </c>
      <c r="L18" s="66"/>
      <c r="M18" s="12">
        <v>4</v>
      </c>
      <c r="N18" s="64"/>
      <c r="O18" s="64"/>
      <c r="P18" s="11" t="s">
        <v>53</v>
      </c>
      <c r="Q18" s="15">
        <v>13696999924</v>
      </c>
      <c r="R18" s="11" t="s">
        <v>96</v>
      </c>
      <c r="S18" s="11"/>
      <c r="T18" s="12" t="s">
        <v>27</v>
      </c>
      <c r="U18" s="13"/>
      <c r="V18" s="13"/>
      <c r="W18" s="50"/>
      <c r="X18" s="46"/>
    </row>
    <row r="19" spans="1:24" ht="40.5" customHeight="1" x14ac:dyDescent="0.25">
      <c r="A19" s="5">
        <v>16</v>
      </c>
      <c r="B19" s="20" t="s">
        <v>62</v>
      </c>
      <c r="C19" s="20" t="s">
        <v>63</v>
      </c>
      <c r="D19" s="21" t="s">
        <v>64</v>
      </c>
      <c r="E19" s="11">
        <v>865000</v>
      </c>
      <c r="F19" s="15">
        <v>2017.5</v>
      </c>
      <c r="G19" s="12">
        <v>1850794</v>
      </c>
      <c r="H19" s="22" t="s">
        <v>113</v>
      </c>
      <c r="I19" s="12" t="s">
        <v>65</v>
      </c>
      <c r="J19" s="41"/>
      <c r="K19" s="19">
        <v>3.7091232556846609</v>
      </c>
      <c r="L19" s="23">
        <f>SUM(M19:M19)/N19*O19</f>
        <v>7.4182465113693219</v>
      </c>
      <c r="M19" s="12">
        <v>4</v>
      </c>
      <c r="N19" s="18" t="s">
        <v>66</v>
      </c>
      <c r="O19" s="18" t="s">
        <v>67</v>
      </c>
      <c r="P19" s="11" t="s">
        <v>68</v>
      </c>
      <c r="Q19" s="11">
        <v>13806049030</v>
      </c>
      <c r="R19" s="11" t="s">
        <v>96</v>
      </c>
      <c r="S19" s="11"/>
      <c r="T19" s="12" t="s">
        <v>27</v>
      </c>
      <c r="U19" s="13"/>
      <c r="V19" s="13"/>
      <c r="W19" s="50"/>
      <c r="X19" s="46"/>
    </row>
    <row r="20" spans="1:24" ht="40.5" customHeight="1" x14ac:dyDescent="0.25">
      <c r="A20" s="5">
        <v>17</v>
      </c>
      <c r="B20" s="11" t="s">
        <v>69</v>
      </c>
      <c r="C20" s="11" t="s">
        <v>70</v>
      </c>
      <c r="D20" s="11" t="s">
        <v>71</v>
      </c>
      <c r="E20" s="11">
        <v>370000</v>
      </c>
      <c r="F20" s="11">
        <v>2019.12</v>
      </c>
      <c r="G20" s="12">
        <v>8100276</v>
      </c>
      <c r="H20" s="12" t="s">
        <v>114</v>
      </c>
      <c r="I20" s="12" t="s">
        <v>72</v>
      </c>
      <c r="J20" s="41"/>
      <c r="K20" s="19">
        <v>18.545748116254032</v>
      </c>
      <c r="L20" s="57">
        <f>SUM(M20:M21)/N20*O20</f>
        <v>48.218945102260491</v>
      </c>
      <c r="M20" s="12">
        <v>20</v>
      </c>
      <c r="N20" s="60" t="s">
        <v>73</v>
      </c>
      <c r="O20" s="60" t="s">
        <v>74</v>
      </c>
      <c r="P20" s="11" t="s">
        <v>75</v>
      </c>
      <c r="Q20" s="11">
        <v>15959258535</v>
      </c>
      <c r="R20" s="11" t="s">
        <v>96</v>
      </c>
      <c r="S20" s="11"/>
      <c r="T20" s="12" t="s">
        <v>27</v>
      </c>
      <c r="U20" s="13"/>
      <c r="V20" s="13"/>
      <c r="W20" s="50"/>
      <c r="X20" s="46"/>
    </row>
    <row r="21" spans="1:24" ht="40.5" customHeight="1" x14ac:dyDescent="0.25">
      <c r="A21" s="5">
        <v>18</v>
      </c>
      <c r="B21" s="11" t="s">
        <v>69</v>
      </c>
      <c r="C21" s="15" t="s">
        <v>76</v>
      </c>
      <c r="D21" s="11" t="s">
        <v>71</v>
      </c>
      <c r="E21" s="11">
        <v>147000</v>
      </c>
      <c r="F21" s="11">
        <v>2020.12</v>
      </c>
      <c r="G21" s="12">
        <v>8105838</v>
      </c>
      <c r="H21" s="12" t="s">
        <v>115</v>
      </c>
      <c r="I21" s="12" t="s">
        <v>72</v>
      </c>
      <c r="J21" s="41"/>
      <c r="K21" s="19">
        <v>5.5637244348762103</v>
      </c>
      <c r="L21" s="58"/>
      <c r="M21" s="12">
        <v>6</v>
      </c>
      <c r="N21" s="61"/>
      <c r="O21" s="61"/>
      <c r="P21" s="11" t="s">
        <v>75</v>
      </c>
      <c r="Q21" s="11">
        <v>15959258535</v>
      </c>
      <c r="R21" s="11" t="s">
        <v>96</v>
      </c>
      <c r="S21" s="11"/>
      <c r="T21" s="12" t="s">
        <v>27</v>
      </c>
      <c r="U21" s="13"/>
      <c r="V21" s="13"/>
      <c r="W21" s="50"/>
      <c r="X21" s="46"/>
    </row>
    <row r="22" spans="1:24" ht="40.5" customHeight="1" x14ac:dyDescent="0.25">
      <c r="A22" s="5">
        <v>19</v>
      </c>
      <c r="B22" s="11" t="s">
        <v>77</v>
      </c>
      <c r="C22" s="11" t="s">
        <v>43</v>
      </c>
      <c r="D22" s="11" t="s">
        <v>78</v>
      </c>
      <c r="E22" s="11">
        <v>172727.03</v>
      </c>
      <c r="F22" s="11">
        <v>2013.4</v>
      </c>
      <c r="G22" s="12" t="s">
        <v>79</v>
      </c>
      <c r="H22" s="12" t="s">
        <v>116</v>
      </c>
      <c r="I22" s="12" t="s">
        <v>80</v>
      </c>
      <c r="J22" s="41"/>
      <c r="K22" s="19">
        <v>0.92724288840262581</v>
      </c>
      <c r="L22" s="57">
        <f>SUM(M22:M24)/N22*O22</f>
        <v>16.690371991247265</v>
      </c>
      <c r="M22" s="12">
        <v>1</v>
      </c>
      <c r="N22" s="62" t="s">
        <v>81</v>
      </c>
      <c r="O22" s="62" t="s">
        <v>82</v>
      </c>
      <c r="P22" s="11" t="s">
        <v>53</v>
      </c>
      <c r="Q22" s="11">
        <v>13696999924</v>
      </c>
      <c r="R22" s="11" t="s">
        <v>96</v>
      </c>
      <c r="S22" s="11"/>
      <c r="T22" s="12" t="s">
        <v>27</v>
      </c>
      <c r="U22" s="13"/>
      <c r="V22" s="13"/>
      <c r="W22" s="50"/>
      <c r="X22" s="46"/>
    </row>
    <row r="23" spans="1:24" ht="40.5" customHeight="1" x14ac:dyDescent="0.25">
      <c r="A23" s="5">
        <v>20</v>
      </c>
      <c r="B23" s="11" t="s">
        <v>83</v>
      </c>
      <c r="C23" s="15" t="s">
        <v>84</v>
      </c>
      <c r="D23" s="11" t="s">
        <v>85</v>
      </c>
      <c r="E23" s="16">
        <v>172800</v>
      </c>
      <c r="F23" s="15">
        <v>2017.8</v>
      </c>
      <c r="G23" s="5">
        <v>2017060007</v>
      </c>
      <c r="H23" s="18" t="s">
        <v>117</v>
      </c>
      <c r="I23" s="12" t="s">
        <v>80</v>
      </c>
      <c r="J23" s="41"/>
      <c r="K23" s="19">
        <v>3.7089715536105032</v>
      </c>
      <c r="L23" s="58"/>
      <c r="M23" s="12">
        <v>4</v>
      </c>
      <c r="N23" s="63"/>
      <c r="O23" s="63"/>
      <c r="P23" s="11" t="s">
        <v>53</v>
      </c>
      <c r="Q23" s="15">
        <v>13696999924</v>
      </c>
      <c r="R23" s="11" t="s">
        <v>96</v>
      </c>
      <c r="S23" s="11"/>
      <c r="T23" s="12" t="s">
        <v>27</v>
      </c>
      <c r="U23" s="13"/>
      <c r="V23" s="13"/>
      <c r="W23" s="50"/>
      <c r="X23" s="46"/>
    </row>
    <row r="24" spans="1:24" ht="40.5" customHeight="1" x14ac:dyDescent="0.25">
      <c r="A24" s="5">
        <v>21</v>
      </c>
      <c r="B24" s="11" t="s">
        <v>86</v>
      </c>
      <c r="C24" s="15" t="s">
        <v>87</v>
      </c>
      <c r="D24" s="11" t="s">
        <v>88</v>
      </c>
      <c r="E24" s="16">
        <v>171351.01</v>
      </c>
      <c r="F24" s="15">
        <v>2018.7</v>
      </c>
      <c r="G24" s="5">
        <v>211428</v>
      </c>
      <c r="H24" s="18" t="s">
        <v>119</v>
      </c>
      <c r="I24" s="12" t="s">
        <v>80</v>
      </c>
      <c r="J24" s="41"/>
      <c r="K24" s="19">
        <v>3.7089715536105032</v>
      </c>
      <c r="L24" s="66"/>
      <c r="M24" s="12">
        <v>4</v>
      </c>
      <c r="N24" s="64"/>
      <c r="O24" s="64"/>
      <c r="P24" s="11" t="s">
        <v>53</v>
      </c>
      <c r="Q24" s="15">
        <v>13696999924</v>
      </c>
      <c r="R24" s="11" t="s">
        <v>96</v>
      </c>
      <c r="S24" s="11"/>
      <c r="T24" s="12" t="s">
        <v>27</v>
      </c>
      <c r="U24" s="13"/>
      <c r="V24" s="13"/>
      <c r="W24" s="50"/>
      <c r="X24" s="46"/>
    </row>
    <row r="25" spans="1:24" ht="40.5" customHeight="1" x14ac:dyDescent="0.25">
      <c r="A25" s="5">
        <v>22</v>
      </c>
      <c r="B25" s="11" t="s">
        <v>89</v>
      </c>
      <c r="C25" s="15" t="s">
        <v>43</v>
      </c>
      <c r="D25" s="11" t="s">
        <v>90</v>
      </c>
      <c r="E25" s="16">
        <v>355000</v>
      </c>
      <c r="F25" s="15">
        <v>2016.12</v>
      </c>
      <c r="G25" s="5" t="s">
        <v>44</v>
      </c>
      <c r="H25" s="18" t="s">
        <v>120</v>
      </c>
      <c r="I25" s="12" t="s">
        <v>91</v>
      </c>
      <c r="J25" s="41"/>
      <c r="K25" s="19">
        <v>0</v>
      </c>
      <c r="L25" s="19">
        <v>0</v>
      </c>
      <c r="M25" s="12">
        <v>16</v>
      </c>
      <c r="N25" s="12" t="s">
        <v>92</v>
      </c>
      <c r="O25" s="12" t="s">
        <v>92</v>
      </c>
      <c r="P25" s="15" t="s">
        <v>93</v>
      </c>
      <c r="Q25" s="20">
        <v>2180270</v>
      </c>
      <c r="R25" s="11" t="s">
        <v>97</v>
      </c>
      <c r="S25" s="11"/>
      <c r="T25" s="12" t="s">
        <v>27</v>
      </c>
      <c r="U25" s="13"/>
      <c r="V25" s="13"/>
      <c r="W25" s="50"/>
      <c r="X25" s="46"/>
    </row>
    <row r="26" spans="1:24" ht="40.5" customHeight="1" x14ac:dyDescent="0.25">
      <c r="A26" s="5">
        <v>23</v>
      </c>
      <c r="B26" s="20" t="s">
        <v>62</v>
      </c>
      <c r="C26" s="20" t="s">
        <v>122</v>
      </c>
      <c r="D26" s="21" t="s">
        <v>94</v>
      </c>
      <c r="E26" s="20">
        <v>147000</v>
      </c>
      <c r="F26" s="20">
        <v>2023.4</v>
      </c>
      <c r="G26" s="12">
        <v>3595092</v>
      </c>
      <c r="H26" s="22" t="s">
        <v>121</v>
      </c>
      <c r="I26" s="12" t="s">
        <v>95</v>
      </c>
      <c r="J26" s="41"/>
      <c r="K26" s="19">
        <v>0.92729449321628088</v>
      </c>
      <c r="L26" s="24">
        <f>M26/N26*O26</f>
        <v>1.8545889864325618</v>
      </c>
      <c r="M26" s="12">
        <v>1</v>
      </c>
      <c r="N26" s="18">
        <v>125.3</v>
      </c>
      <c r="O26" s="18">
        <v>232.38</v>
      </c>
      <c r="P26" s="11" t="s">
        <v>68</v>
      </c>
      <c r="Q26" s="11">
        <v>13806049030</v>
      </c>
      <c r="R26" s="11" t="s">
        <v>96</v>
      </c>
      <c r="S26" s="11"/>
      <c r="T26" s="12" t="s">
        <v>27</v>
      </c>
      <c r="U26" s="13"/>
      <c r="V26" s="13"/>
      <c r="W26" s="50"/>
      <c r="X26" s="46"/>
    </row>
    <row r="27" spans="1:24" s="1" customFormat="1" ht="40.5" customHeight="1" x14ac:dyDescent="0.25">
      <c r="A27" s="33"/>
      <c r="B27" s="26"/>
      <c r="C27" s="27"/>
      <c r="D27" s="28"/>
      <c r="E27" s="25"/>
      <c r="F27" s="29"/>
      <c r="G27" s="28"/>
      <c r="H27" s="25"/>
      <c r="I27" s="30"/>
      <c r="J27" s="30"/>
      <c r="K27" s="31">
        <f>SUM(K4:K26)</f>
        <v>254.5910762956548</v>
      </c>
      <c r="L27" s="32">
        <f>SUM(L4:L26)</f>
        <v>486.31217345724599</v>
      </c>
      <c r="M27" s="33"/>
      <c r="N27" s="34"/>
      <c r="O27" s="34"/>
      <c r="P27" s="35"/>
      <c r="Q27" s="34"/>
      <c r="R27" s="36"/>
      <c r="S27" s="36"/>
      <c r="T27" s="37"/>
      <c r="U27" s="37"/>
      <c r="V27" s="37"/>
      <c r="W27" s="51"/>
    </row>
    <row r="28" spans="1:24" ht="40.5" customHeight="1" x14ac:dyDescent="0.25">
      <c r="A28" s="40"/>
      <c r="B28" s="38"/>
      <c r="C28" s="38"/>
      <c r="D28" s="38"/>
      <c r="E28" s="38"/>
      <c r="F28" s="38"/>
      <c r="G28" s="38"/>
      <c r="H28" s="38"/>
      <c r="I28" s="39"/>
      <c r="J28" s="39"/>
      <c r="K28" s="40"/>
      <c r="L28" s="38"/>
      <c r="M28" s="38"/>
      <c r="N28" s="38"/>
      <c r="O28" s="38"/>
      <c r="P28" s="38"/>
      <c r="Q28" s="38"/>
      <c r="R28" s="42"/>
      <c r="S28" s="42"/>
      <c r="T28" s="38"/>
      <c r="U28" s="38"/>
      <c r="V28" s="38"/>
    </row>
    <row r="29" spans="1:24" x14ac:dyDescent="0.25">
      <c r="A29" s="40"/>
      <c r="B29" s="38"/>
      <c r="C29" s="38"/>
      <c r="D29" s="38"/>
      <c r="E29" s="38"/>
      <c r="F29" s="38"/>
      <c r="G29" s="38"/>
      <c r="H29" s="38"/>
      <c r="I29" s="38"/>
      <c r="J29" s="38"/>
      <c r="K29" s="40"/>
      <c r="L29" s="38"/>
      <c r="M29" s="38"/>
      <c r="N29" s="38"/>
      <c r="O29" s="38"/>
      <c r="P29" s="38"/>
      <c r="Q29" s="38"/>
      <c r="R29" s="42"/>
      <c r="S29" s="42"/>
      <c r="T29" s="38"/>
      <c r="U29" s="38"/>
      <c r="V29" s="38"/>
    </row>
    <row r="30" spans="1:24" x14ac:dyDescent="0.25">
      <c r="A30" s="40"/>
      <c r="B30" s="38"/>
      <c r="C30" s="38"/>
      <c r="D30" s="38"/>
      <c r="E30" s="38"/>
      <c r="F30" s="38"/>
      <c r="G30" s="38"/>
      <c r="H30" s="38"/>
      <c r="I30" s="38"/>
      <c r="J30" s="38"/>
      <c r="K30" s="40"/>
      <c r="L30" s="38"/>
      <c r="M30" s="38"/>
      <c r="N30" s="38"/>
      <c r="O30" s="38"/>
      <c r="P30" s="38"/>
      <c r="Q30" s="38"/>
      <c r="R30" s="42"/>
      <c r="S30" s="42"/>
      <c r="T30" s="38"/>
      <c r="U30" s="38"/>
      <c r="V30" s="38"/>
    </row>
    <row r="58" spans="14:14" x14ac:dyDescent="0.25">
      <c r="N58" s="4"/>
    </row>
  </sheetData>
  <dataConsolidate/>
  <mergeCells count="18">
    <mergeCell ref="A1:R1"/>
    <mergeCell ref="A2:B2"/>
    <mergeCell ref="C2:G2"/>
    <mergeCell ref="M2:O2"/>
    <mergeCell ref="P2:T2"/>
    <mergeCell ref="L20:L21"/>
    <mergeCell ref="U2:V2"/>
    <mergeCell ref="N20:N21"/>
    <mergeCell ref="N22:N24"/>
    <mergeCell ref="O22:O24"/>
    <mergeCell ref="O10:O18"/>
    <mergeCell ref="O20:O21"/>
    <mergeCell ref="L22:L24"/>
    <mergeCell ref="N4:N9"/>
    <mergeCell ref="N10:N18"/>
    <mergeCell ref="L10:L18"/>
    <mergeCell ref="L4:L9"/>
    <mergeCell ref="O4:O9"/>
  </mergeCells>
  <phoneticPr fontId="2" type="noConversion"/>
  <pageMargins left="0.75138888888888888" right="0.75138888888888888" top="0.60624999999999996" bottom="0.40902777777777777" header="0.5" footer="0.5"/>
  <pageSetup paperSize="9" scale="52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Sheet2!$A$1:$A$4</xm:f>
          </x14:formula1>
          <xm:sqref>W4:W26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A4"/>
    </sheetView>
  </sheetViews>
  <sheetFormatPr defaultColWidth="8.625" defaultRowHeight="14.25" x14ac:dyDescent="0.15"/>
  <sheetData>
    <row r="1" spans="1:2" x14ac:dyDescent="0.15">
      <c r="A1" s="45" t="s">
        <v>130</v>
      </c>
      <c r="B1" s="56"/>
    </row>
    <row r="2" spans="1:2" x14ac:dyDescent="0.15">
      <c r="A2" s="45" t="s">
        <v>131</v>
      </c>
      <c r="B2" s="56"/>
    </row>
    <row r="3" spans="1:2" x14ac:dyDescent="0.15">
      <c r="A3" s="45" t="s">
        <v>132</v>
      </c>
      <c r="B3" s="56"/>
    </row>
    <row r="4" spans="1:2" x14ac:dyDescent="0.15">
      <c r="A4" s="45" t="s">
        <v>133</v>
      </c>
      <c r="B4" s="56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实验设备处</dc:creator>
  <cp:lastModifiedBy>泽华 张</cp:lastModifiedBy>
  <dcterms:created xsi:type="dcterms:W3CDTF">1996-12-17T01:32:42Z</dcterms:created>
  <dcterms:modified xsi:type="dcterms:W3CDTF">2025-09-04T06:41:39Z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DF49BE94CCF04CB5B9115A9C39F09967_13</vt:lpwstr>
  </property>
  <property fmtid="{D5CDD505-2E9C-101B-9397-08002B2CF9AE}" pid="3" name="KSOProductBuildVer">
    <vt:lpwstr>2052-12.1.0.18909</vt:lpwstr>
  </property>
</Properties>
</file>